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cwinkle/Documents/"/>
    </mc:Choice>
  </mc:AlternateContent>
  <bookViews>
    <workbookView xWindow="7640" yWindow="1940" windowWidth="28560" windowHeight="17380" tabRatio="50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C17" i="1"/>
  <c r="C15" i="1"/>
  <c r="G12" i="1"/>
  <c r="C12" i="1"/>
  <c r="D8" i="1"/>
  <c r="F8" i="1"/>
  <c r="E8" i="1"/>
  <c r="D4" i="1"/>
  <c r="E4" i="1"/>
</calcChain>
</file>

<file path=xl/sharedStrings.xml><?xml version="1.0" encoding="utf-8"?>
<sst xmlns="http://schemas.openxmlformats.org/spreadsheetml/2006/main" count="29" uniqueCount="24">
  <si>
    <t>Flow Rate</t>
  </si>
  <si>
    <t>kg/hr to ft³/hr</t>
  </si>
  <si>
    <t>kg/hr</t>
  </si>
  <si>
    <t>Sp. Gr.</t>
  </si>
  <si>
    <t>ft³/ hr.</t>
  </si>
  <si>
    <t>CFM</t>
  </si>
  <si>
    <t>lb/hr</t>
  </si>
  <si>
    <t>ft³/ hr.</t>
  </si>
  <si>
    <t>mmcf/d</t>
  </si>
  <si>
    <t>calculate CFM</t>
  </si>
  <si>
    <t>m³/hr</t>
  </si>
  <si>
    <t>MMSCFD</t>
  </si>
  <si>
    <t>ft³</t>
  </si>
  <si>
    <t>seconds</t>
  </si>
  <si>
    <t>Specific Gravity and Density</t>
  </si>
  <si>
    <t>Density to Specific Gravity of a Gas</t>
  </si>
  <si>
    <t>lb/ft³</t>
  </si>
  <si>
    <t>SG</t>
  </si>
  <si>
    <t>kg/m³</t>
  </si>
  <si>
    <t>Molecular Weight to Specific Gravity of a Gas</t>
  </si>
  <si>
    <t>grams per mole</t>
  </si>
  <si>
    <t xml:space="preserve"> GAS CONVERSION CALCULATOR</t>
  </si>
  <si>
    <t>Lb/hr to ft³ per Hour (Gas)</t>
  </si>
  <si>
    <t>Standard m³/hr to mmscfd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</si>
</sst>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0"/>
      <color rgb="FF000000"/>
      <name val="Arial"/>
    </font>
    <font>
      <sz val="10"/>
      <name val="Open Sans"/>
    </font>
    <font>
      <sz val="10"/>
      <name val="Arial"/>
    </font>
    <font>
      <b/>
      <sz val="10"/>
      <name val="Arial"/>
    </font>
    <font>
      <b/>
      <sz val="10"/>
      <color rgb="FF000000"/>
      <name val="Arial"/>
    </font>
    <font>
      <b/>
      <sz val="22"/>
      <name val="Arial"/>
    </font>
    <font>
      <sz val="22"/>
      <name val="Arial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3" fillId="2" borderId="5" xfId="0" applyFont="1" applyFill="1" applyBorder="1" applyAlignment="1"/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0" fontId="3" fillId="2" borderId="6" xfId="0" applyFont="1" applyFill="1" applyBorder="1" applyAlignment="1"/>
    <xf numFmtId="0" fontId="2" fillId="2" borderId="11" xfId="0" applyFont="1" applyFill="1" applyBorder="1" applyAlignment="1"/>
    <xf numFmtId="2" fontId="3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3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0" fontId="2" fillId="3" borderId="8" xfId="0" applyFont="1" applyFill="1" applyBorder="1" applyAlignment="1"/>
    <xf numFmtId="0" fontId="2" fillId="3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/>
    <xf numFmtId="2" fontId="3" fillId="3" borderId="14" xfId="0" applyNumberFormat="1" applyFont="1" applyFill="1" applyBorder="1" applyAlignment="1">
      <alignment horizontal="center"/>
    </xf>
    <xf numFmtId="0" fontId="2" fillId="3" borderId="15" xfId="0" applyFont="1" applyFill="1" applyBorder="1" applyAlignment="1"/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222250</xdr:rowOff>
    </xdr:from>
    <xdr:to>
      <xdr:col>0</xdr:col>
      <xdr:colOff>878416</xdr:colOff>
      <xdr:row>0</xdr:row>
      <xdr:rowOff>448733</xdr:rowOff>
    </xdr:to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00" y="222250"/>
          <a:ext cx="814916" cy="22648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2"/>
  <sheetViews>
    <sheetView tabSelected="1" zoomScale="120" zoomScaleNormal="120" zoomScalePageLayoutView="120" workbookViewId="0">
      <selection activeCell="B29" sqref="B29"/>
    </sheetView>
  </sheetViews>
  <sheetFormatPr baseColWidth="10" defaultColWidth="14.5" defaultRowHeight="15" customHeight="1" x14ac:dyDescent="0.15"/>
  <cols>
    <col min="1" max="1" width="12.5" customWidth="1"/>
    <col min="2" max="2" width="26.5" customWidth="1"/>
    <col min="3" max="3" width="13.1640625" customWidth="1"/>
    <col min="4" max="4" width="10.6640625" customWidth="1"/>
    <col min="5" max="5" width="11.5" customWidth="1"/>
    <col min="6" max="7" width="10" customWidth="1"/>
    <col min="8" max="8" width="12.6640625" customWidth="1"/>
    <col min="9" max="19" width="10" customWidth="1"/>
  </cols>
  <sheetData>
    <row r="1" spans="1:19" ht="42" customHeight="1" x14ac:dyDescent="0.3">
      <c r="A1" s="1"/>
      <c r="B1" s="28" t="s">
        <v>21</v>
      </c>
      <c r="C1" s="29"/>
      <c r="D1" s="29"/>
      <c r="E1" s="29"/>
      <c r="F1" s="29"/>
      <c r="G1" s="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.75" customHeight="1" x14ac:dyDescent="0.15">
      <c r="A2" s="31" t="s">
        <v>0</v>
      </c>
      <c r="B2" s="2" t="s">
        <v>1</v>
      </c>
      <c r="C2" s="3"/>
      <c r="D2" s="3"/>
      <c r="E2" s="4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3.5" customHeight="1" x14ac:dyDescent="0.15">
      <c r="A3" s="32"/>
      <c r="B3" s="6" t="s">
        <v>2</v>
      </c>
      <c r="C3" s="7" t="s">
        <v>3</v>
      </c>
      <c r="D3" s="7" t="s">
        <v>4</v>
      </c>
      <c r="E3" s="8" t="s">
        <v>5</v>
      </c>
      <c r="F3" s="5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15">
      <c r="A4" s="32"/>
      <c r="B4" s="9">
        <v>1</v>
      </c>
      <c r="C4" s="10">
        <v>1</v>
      </c>
      <c r="D4" s="11">
        <f>(B4*28.88)/C4</f>
        <v>28.88</v>
      </c>
      <c r="E4" s="12">
        <f>D4/60</f>
        <v>0.48133333333333334</v>
      </c>
      <c r="F4" s="5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15">
      <c r="A5" s="32"/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3.5" customHeight="1" x14ac:dyDescent="0.15">
      <c r="A6" s="32"/>
      <c r="B6" s="2" t="s">
        <v>22</v>
      </c>
      <c r="C6" s="13"/>
      <c r="D6" s="3"/>
      <c r="E6" s="3"/>
      <c r="F6" s="4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3.5" customHeight="1" x14ac:dyDescent="0.15">
      <c r="A7" s="32"/>
      <c r="B7" s="6" t="s">
        <v>6</v>
      </c>
      <c r="C7" s="7" t="s">
        <v>3</v>
      </c>
      <c r="D7" s="7" t="s">
        <v>7</v>
      </c>
      <c r="E7" s="7" t="s">
        <v>5</v>
      </c>
      <c r="F7" s="14" t="s">
        <v>8</v>
      </c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15">
      <c r="A8" s="32"/>
      <c r="B8" s="9">
        <v>20</v>
      </c>
      <c r="C8" s="10">
        <v>0.8</v>
      </c>
      <c r="D8" s="11">
        <f>B8*13.077/C8</f>
        <v>326.92500000000001</v>
      </c>
      <c r="E8" s="15">
        <f>D8/60</f>
        <v>5.4487500000000004</v>
      </c>
      <c r="F8" s="12">
        <f>(D8*24)/1000000</f>
        <v>7.8462000000000011E-3</v>
      </c>
      <c r="G8" s="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15">
      <c r="A9" s="32"/>
      <c r="B9" s="5"/>
      <c r="C9" s="5"/>
      <c r="D9" s="5"/>
      <c r="E9" s="5"/>
      <c r="F9" s="5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3" x14ac:dyDescent="0.15">
      <c r="A10" s="32"/>
      <c r="B10" s="16" t="s">
        <v>23</v>
      </c>
      <c r="C10" s="17"/>
      <c r="D10" s="5"/>
      <c r="E10" s="2" t="s">
        <v>9</v>
      </c>
      <c r="F10" s="3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3.5" customHeight="1" x14ac:dyDescent="0.15">
      <c r="A11" s="32"/>
      <c r="B11" s="6" t="s">
        <v>10</v>
      </c>
      <c r="C11" s="8" t="s">
        <v>11</v>
      </c>
      <c r="D11" s="5"/>
      <c r="E11" s="6" t="s">
        <v>12</v>
      </c>
      <c r="F11" s="7" t="s">
        <v>13</v>
      </c>
      <c r="G11" s="8" t="s">
        <v>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15">
      <c r="A12" s="33"/>
      <c r="B12" s="9"/>
      <c r="C12" s="18">
        <f>B12/1179.87</f>
        <v>0</v>
      </c>
      <c r="D12" s="5"/>
      <c r="E12" s="9">
        <v>1</v>
      </c>
      <c r="F12" s="10">
        <v>1</v>
      </c>
      <c r="G12" s="12">
        <f>E12/(F12/60)</f>
        <v>60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15">
      <c r="A13" s="31" t="s">
        <v>14</v>
      </c>
      <c r="B13" s="19" t="s">
        <v>15</v>
      </c>
      <c r="C13" s="20"/>
      <c r="D13" s="21"/>
      <c r="E13" s="22"/>
      <c r="F13" s="22"/>
      <c r="G13" s="2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3.5" customHeight="1" x14ac:dyDescent="0.15">
      <c r="A14" s="32"/>
      <c r="B14" s="23" t="s">
        <v>16</v>
      </c>
      <c r="C14" s="24" t="s">
        <v>17</v>
      </c>
      <c r="D14" s="25"/>
      <c r="E14" s="22"/>
      <c r="F14" s="22"/>
      <c r="G14" s="2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15">
      <c r="A15" s="32"/>
      <c r="B15" s="9">
        <v>1</v>
      </c>
      <c r="C15" s="26">
        <f>B15/0.074887</f>
        <v>13.353452535152964</v>
      </c>
      <c r="D15" s="27"/>
      <c r="E15" s="22"/>
      <c r="F15" s="22"/>
      <c r="G15" s="2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3.5" customHeight="1" x14ac:dyDescent="0.15">
      <c r="A16" s="32"/>
      <c r="B16" s="23" t="s">
        <v>18</v>
      </c>
      <c r="C16" s="24" t="s">
        <v>17</v>
      </c>
      <c r="D16" s="25"/>
      <c r="E16" s="22"/>
      <c r="F16" s="22"/>
      <c r="G16" s="2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15">
      <c r="A17" s="32"/>
      <c r="B17" s="9">
        <v>1</v>
      </c>
      <c r="C17" s="26">
        <f>B17/1.204</f>
        <v>0.83056478405315615</v>
      </c>
      <c r="D17" s="27"/>
      <c r="E17" s="22"/>
      <c r="F17" s="22"/>
      <c r="G17" s="2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15">
      <c r="A18" s="32"/>
      <c r="B18" s="22"/>
      <c r="C18" s="22"/>
      <c r="D18" s="22"/>
      <c r="E18" s="22"/>
      <c r="F18" s="22"/>
      <c r="G18" s="2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15">
      <c r="A19" s="32"/>
      <c r="B19" s="19" t="s">
        <v>19</v>
      </c>
      <c r="C19" s="20"/>
      <c r="D19" s="21"/>
      <c r="E19" s="22"/>
      <c r="F19" s="22"/>
      <c r="G19" s="2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15">
      <c r="A20" s="32"/>
      <c r="B20" s="23" t="s">
        <v>20</v>
      </c>
      <c r="C20" s="24" t="s">
        <v>17</v>
      </c>
      <c r="D20" s="25"/>
      <c r="E20" s="22"/>
      <c r="F20" s="22"/>
      <c r="G20" s="2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15">
      <c r="A21" s="33"/>
      <c r="B21" s="9">
        <v>1</v>
      </c>
      <c r="C21" s="26">
        <f>B21/28.963</f>
        <v>3.4526810068017812E-2</v>
      </c>
      <c r="D21" s="27"/>
      <c r="E21" s="22"/>
      <c r="F21" s="22"/>
      <c r="G21" s="2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2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</sheetData>
  <mergeCells count="3">
    <mergeCell ref="B1:G1"/>
    <mergeCell ref="A2:A12"/>
    <mergeCell ref="A13:A2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2018-01-25T13:54:34Z</dcterms:modified>
</cp:coreProperties>
</file>